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IRPAT\MAINTENANCE\TX_BATS\01_Opérations travaux par batiment\Tous bâtiments\01- Opérations en cours\2025 Rénovation SSI BU\20_Etudes-MOE\23_DCE\1-Consultation\DCE dernière version\"/>
    </mc:Choice>
  </mc:AlternateContent>
  <bookViews>
    <workbookView xWindow="-105" yWindow="-105" windowWidth="22620" windowHeight="13500" activeTab="1"/>
  </bookViews>
  <sheets>
    <sheet name="Page de garde" sheetId="30" r:id="rId1"/>
    <sheet name="TRANCHE OPTI 2 ELEC BU" sheetId="33" r:id="rId2"/>
  </sheets>
  <definedNames>
    <definedName name="BoQXLS_Allocate">"Ventiler"</definedName>
    <definedName name="BoQXLS_CalculatedIncidence">"Incidence calculée (%)"</definedName>
    <definedName name="BoQXLS_CalculatedSellingPrice">"Prix de vente calculé"</definedName>
    <definedName name="BoQXLS_Cost">"Coût"</definedName>
    <definedName name="BoQXLS_CostNoOptions">"*Cost without options"</definedName>
    <definedName name="BoQXLS_CostOfOptions">"*Cost of options"</definedName>
    <definedName name="BoQXLS_Description">"Description"</definedName>
    <definedName name="BoQXLS_Document">"Document"</definedName>
    <definedName name="BoQXLS_Estimate">"Devis"</definedName>
    <definedName name="BoQXLS_GrandTotal">"Total général"</definedName>
    <definedName name="BoQXLS_HasWBSVariables">"variables WBS"</definedName>
    <definedName name="BoQXLS_Incidence">"Incidence (%)"</definedName>
    <definedName name="BoQXLS_Item">"Item"</definedName>
    <definedName name="BoQXLS_MarketCoefficient">"Coefficient marché"</definedName>
    <definedName name="BoQXLS_MergeID">"Identifiant de fusion"</definedName>
    <definedName name="BoQXLS_MergingDate">"Date de fusion"</definedName>
    <definedName name="BoQXLS_MergingVersion">"Version du fichier source"</definedName>
    <definedName name="BoQXLS_Owner">"Propriétaire"</definedName>
    <definedName name="BoQXLS_PerUnit">"Par unité"</definedName>
    <definedName name="BoQXLS_Progress">"Situation"</definedName>
    <definedName name="BoQXLS_Quantity">"Quantité"</definedName>
    <definedName name="BoQXLS_ResultingFactor">"Coefficient résultant"</definedName>
    <definedName name="BoQXLS_SellingPrice">"Prix de vente après coefficients"</definedName>
    <definedName name="BoQXLS_SellingPriceBeforeCoeff">"Prix de vente"</definedName>
    <definedName name="BoQXLS_SellingPriceOfOptions">"*Selling price of options"</definedName>
    <definedName name="BoQXLS_SellingPriceWithoutOptions">"*Selling price without options"</definedName>
    <definedName name="BoQXLS_SourceFile">"Fichier source"</definedName>
    <definedName name="BoQXLS_TopDown">"Top-Down"</definedName>
    <definedName name="BoQXLS_TopDownCostOfLabor">"Coût de main d'oeuvre"</definedName>
    <definedName name="BoQXLS_TopDownCostOfNonLabor">"Coûts hors main d'oeuvre"</definedName>
    <definedName name="BoQXLS_TopDownHours">"Heures"</definedName>
    <definedName name="BoQXLS_TopDownTotalCost">"Coût total"</definedName>
    <definedName name="BoQXLS_Total">"Total"</definedName>
    <definedName name="BoQXLS_TotalAmountIncludingVAT">"MONTANT TOTAL T.T.C."</definedName>
    <definedName name="BoQXLS_Unit">"Unité"</definedName>
    <definedName name="BoQXLS_VariablesWorkbook">"Classeurs des variables WBS"</definedName>
    <definedName name="BoQXLS_VAT">"TVA"</definedName>
    <definedName name="BoQXLS_Workbook">"Classeur"</definedName>
    <definedName name="GLV_Heures_chantier">1</definedName>
    <definedName name="SYS_Lang_UI">"FR"</definedName>
    <definedName name="SYS_MustCalc_SellPrice">0</definedName>
    <definedName name="VATRate">"0,2"</definedName>
    <definedName name="_xlnm.Print_Area" localSheetId="0">'Page de garde'!$A$1:$A$46</definedName>
    <definedName name="_xlnm.Print_Area" localSheetId="1">'TRANCHE OPTI 2 ELEC BU'!$A$1:$G$97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1" i="33" l="1"/>
  <c r="G84" i="33" l="1"/>
  <c r="G83" i="33"/>
  <c r="G82" i="33"/>
  <c r="H81" i="33"/>
  <c r="G81" i="33"/>
  <c r="G80" i="33"/>
  <c r="H79" i="33"/>
  <c r="G79" i="33"/>
  <c r="G78" i="33"/>
  <c r="G77" i="33"/>
  <c r="G76" i="33"/>
  <c r="G75" i="33"/>
  <c r="G74" i="33"/>
  <c r="G73" i="33"/>
  <c r="G72" i="33"/>
  <c r="G71" i="33"/>
  <c r="G70" i="33"/>
  <c r="G69" i="33"/>
  <c r="G68" i="33"/>
  <c r="G67" i="33"/>
  <c r="G66" i="33"/>
  <c r="G65" i="33"/>
  <c r="G64" i="33"/>
  <c r="G63" i="33"/>
  <c r="G62" i="33"/>
  <c r="G53" i="33"/>
  <c r="G52" i="33"/>
  <c r="G51" i="33"/>
  <c r="G43" i="33"/>
  <c r="G42" i="33"/>
  <c r="G41" i="33"/>
  <c r="G40" i="33"/>
  <c r="G39" i="33"/>
  <c r="G38" i="33"/>
  <c r="G37" i="33"/>
  <c r="G28" i="33"/>
  <c r="G27" i="33"/>
  <c r="G33" i="33" s="1"/>
  <c r="G16" i="33"/>
  <c r="G15" i="33"/>
  <c r="G13" i="33"/>
  <c r="G48" i="33" l="1"/>
  <c r="G58" i="33"/>
  <c r="G89" i="33"/>
  <c r="G21" i="33"/>
  <c r="G93" i="33" l="1"/>
  <c r="G95" i="33" s="1"/>
</calcChain>
</file>

<file path=xl/sharedStrings.xml><?xml version="1.0" encoding="utf-8"?>
<sst xmlns="http://schemas.openxmlformats.org/spreadsheetml/2006/main" count="128" uniqueCount="74">
  <si>
    <t>DESIGNATION</t>
  </si>
  <si>
    <t>U</t>
  </si>
  <si>
    <t>Q</t>
  </si>
  <si>
    <t>P.U.</t>
  </si>
  <si>
    <t>P.T.</t>
  </si>
  <si>
    <t>L'entreprise doit présenter son offre, rigoureusement, suivant le cadre de décomposition du prix global et forfaitaire ci-après.</t>
  </si>
  <si>
    <t xml:space="preserve">être menée avant remise de son offre. Les détails des spécifications sont données dans le CCTP complété par ses pièces </t>
  </si>
  <si>
    <t>graphiques.</t>
  </si>
  <si>
    <t>N°</t>
  </si>
  <si>
    <t xml:space="preserve">Elle est responsable des quantités reportées, et ne peut arguer de méconnaissance du projet, toute prise d'information devant </t>
  </si>
  <si>
    <t>Etudes d'exécution</t>
  </si>
  <si>
    <t>Autres à préciser:</t>
  </si>
  <si>
    <t>-</t>
  </si>
  <si>
    <t>SOUS-TOTAL HT 1</t>
  </si>
  <si>
    <t>SOUS-TOTAL HT 2</t>
  </si>
  <si>
    <t>TVA 20%</t>
  </si>
  <si>
    <t>Dossier des Ouvrages Exécutés</t>
  </si>
  <si>
    <t>ens</t>
  </si>
  <si>
    <t>u</t>
  </si>
  <si>
    <t>GEnEralitEs</t>
  </si>
  <si>
    <t>Installation chantier</t>
  </si>
  <si>
    <t>TOTAL TTC</t>
  </si>
  <si>
    <t>CAMPUS DE NANTERRE</t>
  </si>
  <si>
    <t>TOTAL ht</t>
  </si>
  <si>
    <t>SOUS-TOTAL HT 3</t>
  </si>
  <si>
    <t>UNIVERSITE PARIS NANTERRE</t>
  </si>
  <si>
    <t>SOUS-TOTAL HT 4</t>
  </si>
  <si>
    <t>ESTIMATION</t>
  </si>
  <si>
    <t>PM</t>
  </si>
  <si>
    <t>Essai et autocontrôles</t>
  </si>
  <si>
    <t>Formation utilisateur</t>
  </si>
  <si>
    <t>Installation de chantier comprenant:</t>
  </si>
  <si>
    <t>coffrets de chantier</t>
  </si>
  <si>
    <t>Eclairage de chantier</t>
  </si>
  <si>
    <t>Distribution</t>
  </si>
  <si>
    <t>Moulure/goulotte blanche</t>
  </si>
  <si>
    <t>ml</t>
  </si>
  <si>
    <t>Chemins de câbles</t>
  </si>
  <si>
    <t>Chemins de câbles capotés</t>
  </si>
  <si>
    <t>Tube IRL</t>
  </si>
  <si>
    <t>Gaine ICTA</t>
  </si>
  <si>
    <t>Percements</t>
  </si>
  <si>
    <t>Calfeutrement des percements</t>
  </si>
  <si>
    <t>Alimentation centrale SSI</t>
  </si>
  <si>
    <t>Disjoncteur TGBT, y compris câblage</t>
  </si>
  <si>
    <t>Liaison CR1 3G2,5mm²</t>
  </si>
  <si>
    <t>Divers support</t>
  </si>
  <si>
    <t>Remplacement système incendie</t>
  </si>
  <si>
    <t>Equipement de contrôle et de signalisation E.C.S</t>
  </si>
  <si>
    <t>Centralisateur de mise en sécurité incendie C.M.S.I</t>
  </si>
  <si>
    <t>Module RS232 imprimante</t>
  </si>
  <si>
    <t>Report DECT</t>
  </si>
  <si>
    <t>Transformateur d'isolement</t>
  </si>
  <si>
    <t>Détecteur incendie</t>
  </si>
  <si>
    <t>Détecteur linéaire de fumée</t>
  </si>
  <si>
    <t>Indicateur d'action</t>
  </si>
  <si>
    <t>Déclencheur manuel d'alarme</t>
  </si>
  <si>
    <t>Diffuseurs sonores</t>
  </si>
  <si>
    <t>Flash</t>
  </si>
  <si>
    <t>Asservissement PCF</t>
  </si>
  <si>
    <t>Asservissement DAC ouvrants désenfumage</t>
  </si>
  <si>
    <t>Réseau bizone désenfumage salles de lecture</t>
  </si>
  <si>
    <t>Fourniture et pose des ventouses DAS</t>
  </si>
  <si>
    <t>Asservissement arrêts techniques</t>
  </si>
  <si>
    <t>Module déporté adressable</t>
  </si>
  <si>
    <t>Câble 1p 9/10ème catégorie C2</t>
  </si>
  <si>
    <t>Câble 1p 9/10ème CR1</t>
  </si>
  <si>
    <t>Câble 2x1,5mm² catégorie CR1</t>
  </si>
  <si>
    <t>Câble 2x1,5mm² R2V</t>
  </si>
  <si>
    <t>Report vers bâtiment centrale PCS</t>
  </si>
  <si>
    <t>Dépose et évacuation des équipements existants non réutilisés</t>
  </si>
  <si>
    <t>SOUS-TOTAL HT 5</t>
  </si>
  <si>
    <t>LOT N°1 ELECTRICITE</t>
  </si>
  <si>
    <t>LOT N°1 ELECTRICITE tranche 1 : bâtiment 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</si>
</sst>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Bebas Neue"/>
      <family val="2"/>
    </font>
    <font>
      <sz val="22"/>
      <name val="Bebas Neue"/>
      <family val="2"/>
    </font>
    <font>
      <sz val="18"/>
      <name val="Bebas Neue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sz val="16"/>
      <name val="Bebas Neue"/>
      <family val="2"/>
    </font>
    <font>
      <sz val="6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sz val="26"/>
      <name val="Bebas Neue"/>
      <family val="2"/>
    </font>
    <font>
      <sz val="14"/>
      <color theme="1"/>
      <name val="Arcon"/>
      <family val="3"/>
    </font>
    <font>
      <sz val="22"/>
      <color rgb="FF91CBEB"/>
      <name val="Arcon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1CBE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4.9989318521683403E-2"/>
      </top>
      <bottom style="thin">
        <color indexed="64"/>
      </bottom>
      <diagonal/>
    </border>
    <border>
      <left/>
      <right/>
      <top style="hair">
        <color theme="0" tint="-4.9989318521683403E-2"/>
      </top>
      <bottom style="thin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0.1498764000366222"/>
      </top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0691854609822"/>
      </top>
      <bottom style="dotted">
        <color theme="0" tint="-0.14990691854609822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/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dotted">
        <color theme="0" tint="-0.14993743705557422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3" fillId="3" borderId="7">
      <alignment horizontal="left" vertical="center"/>
    </xf>
    <xf numFmtId="0" fontId="4" fillId="2" borderId="6">
      <alignment horizontal="left"/>
    </xf>
    <xf numFmtId="0" fontId="2" fillId="2" borderId="8">
      <alignment horizontal="left"/>
    </xf>
    <xf numFmtId="49" fontId="11" fillId="0" borderId="18">
      <alignment vertical="center" wrapText="1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5" fillId="0" borderId="4" xfId="0" applyFont="1" applyBorder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 wrapText="1"/>
    </xf>
    <xf numFmtId="44" fontId="6" fillId="0" borderId="0" xfId="1" applyFont="1" applyBorder="1" applyAlignment="1">
      <alignment horizontal="left"/>
    </xf>
    <xf numFmtId="44" fontId="6" fillId="0" borderId="2" xfId="1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44" fontId="6" fillId="0" borderId="0" xfId="1" applyFont="1"/>
    <xf numFmtId="49" fontId="5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wrapText="1"/>
    </xf>
    <xf numFmtId="0" fontId="8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center" vertical="center"/>
    </xf>
    <xf numFmtId="44" fontId="3" fillId="0" borderId="9" xfId="1" applyFont="1" applyBorder="1" applyAlignment="1">
      <alignment horizontal="center" vertical="center"/>
    </xf>
    <xf numFmtId="44" fontId="3" fillId="0" borderId="11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left" wrapText="1"/>
    </xf>
    <xf numFmtId="44" fontId="6" fillId="0" borderId="13" xfId="1" applyFont="1" applyBorder="1" applyAlignment="1">
      <alignment horizontal="left"/>
    </xf>
    <xf numFmtId="44" fontId="6" fillId="0" borderId="14" xfId="1" applyFont="1" applyBorder="1" applyAlignment="1">
      <alignment horizontal="left"/>
    </xf>
    <xf numFmtId="44" fontId="6" fillId="0" borderId="16" xfId="1" applyFont="1" applyBorder="1" applyAlignment="1">
      <alignment horizontal="left"/>
    </xf>
    <xf numFmtId="44" fontId="6" fillId="0" borderId="17" xfId="1" applyFont="1" applyBorder="1" applyAlignment="1">
      <alignment horizontal="left"/>
    </xf>
    <xf numFmtId="44" fontId="10" fillId="0" borderId="16" xfId="1" applyFont="1" applyBorder="1" applyAlignment="1">
      <alignment horizontal="right"/>
    </xf>
    <xf numFmtId="44" fontId="9" fillId="0" borderId="17" xfId="1" applyFont="1" applyBorder="1" applyAlignment="1">
      <alignment horizontal="right"/>
    </xf>
    <xf numFmtId="49" fontId="9" fillId="0" borderId="16" xfId="0" applyNumberFormat="1" applyFont="1" applyBorder="1" applyAlignment="1">
      <alignment horizontal="right" vertical="center" wrapText="1"/>
    </xf>
    <xf numFmtId="0" fontId="6" fillId="0" borderId="1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44" fontId="3" fillId="3" borderId="7" xfId="2" applyNumberFormat="1">
      <alignment horizontal="lef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left" wrapText="1"/>
    </xf>
    <xf numFmtId="0" fontId="7" fillId="0" borderId="22" xfId="0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left" wrapText="1"/>
    </xf>
    <xf numFmtId="0" fontId="7" fillId="0" borderId="21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left" wrapText="1"/>
    </xf>
    <xf numFmtId="0" fontId="13" fillId="0" borderId="16" xfId="0" applyFont="1" applyBorder="1" applyAlignment="1">
      <alignment horizontal="center" vertical="center" wrapText="1"/>
    </xf>
    <xf numFmtId="0" fontId="3" fillId="3" borderId="7" xfId="2">
      <alignment horizontal="left" vertical="center"/>
    </xf>
    <xf numFmtId="44" fontId="3" fillId="3" borderId="7" xfId="7" applyFont="1" applyFill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44" fontId="8" fillId="0" borderId="16" xfId="7" applyFont="1" applyBorder="1" applyAlignment="1"/>
    <xf numFmtId="44" fontId="8" fillId="0" borderId="17" xfId="7" applyFont="1" applyBorder="1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49" fontId="8" fillId="0" borderId="16" xfId="0" applyNumberFormat="1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9" fontId="8" fillId="0" borderId="24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8" fillId="0" borderId="0" xfId="7" applyFont="1" applyBorder="1" applyAlignment="1"/>
    <xf numFmtId="44" fontId="8" fillId="0" borderId="0" xfId="7" applyFont="1" applyBorder="1" applyAlignment="1">
      <alignment horizontal="center"/>
    </xf>
    <xf numFmtId="49" fontId="14" fillId="0" borderId="16" xfId="0" applyNumberFormat="1" applyFont="1" applyBorder="1" applyAlignment="1">
      <alignment horizontal="left" wrapText="1"/>
    </xf>
    <xf numFmtId="44" fontId="14" fillId="0" borderId="16" xfId="1" applyFont="1" applyBorder="1" applyAlignment="1">
      <alignment horizontal="left"/>
    </xf>
    <xf numFmtId="0" fontId="14" fillId="0" borderId="16" xfId="0" applyFont="1" applyBorder="1" applyAlignment="1">
      <alignment horizontal="center"/>
    </xf>
    <xf numFmtId="9" fontId="14" fillId="0" borderId="16" xfId="6" applyFont="1" applyBorder="1" applyAlignment="1">
      <alignment horizontal="center"/>
    </xf>
    <xf numFmtId="44" fontId="14" fillId="0" borderId="17" xfId="1" applyFont="1" applyBorder="1" applyAlignment="1">
      <alignment horizontal="left"/>
    </xf>
    <xf numFmtId="44" fontId="8" fillId="0" borderId="16" xfId="7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 vertical="center" indent="4"/>
    </xf>
    <xf numFmtId="0" fontId="0" fillId="0" borderId="0" xfId="0" applyAlignment="1">
      <alignment horizontal="left" indent="1"/>
    </xf>
    <xf numFmtId="0" fontId="16" fillId="0" borderId="0" xfId="0" applyFont="1" applyAlignment="1">
      <alignment horizontal="left" indent="4"/>
    </xf>
    <xf numFmtId="0" fontId="17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49" fontId="8" fillId="0" borderId="24" xfId="0" applyNumberFormat="1" applyFont="1" applyBorder="1" applyAlignment="1">
      <alignment horizontal="left" vertical="center" wrapText="1" indent="1"/>
    </xf>
    <xf numFmtId="0" fontId="6" fillId="0" borderId="24" xfId="0" applyFont="1" applyBorder="1" applyAlignment="1">
      <alignment horizontal="center"/>
    </xf>
    <xf numFmtId="44" fontId="6" fillId="0" borderId="24" xfId="1" applyFont="1" applyBorder="1" applyAlignment="1">
      <alignment horizontal="left"/>
    </xf>
    <xf numFmtId="44" fontId="6" fillId="0" borderId="26" xfId="1" applyFont="1" applyBorder="1" applyAlignment="1">
      <alignment horizontal="left"/>
    </xf>
    <xf numFmtId="0" fontId="6" fillId="0" borderId="0" xfId="0" applyFont="1" applyAlignment="1">
      <alignment horizontal="right"/>
    </xf>
    <xf numFmtId="0" fontId="3" fillId="3" borderId="7" xfId="2" applyAlignment="1">
      <alignment horizontal="center" vertical="center"/>
    </xf>
  </cellXfs>
  <cellStyles count="8">
    <cellStyle name="Monétaire" xfId="1" builtinId="4"/>
    <cellStyle name="Monétaire 2" xfId="7"/>
    <cellStyle name="Normal" xfId="0" builtinId="0"/>
    <cellStyle name="Pourcentage" xfId="6" builtinId="5"/>
    <cellStyle name="T1" xfId="3"/>
    <cellStyle name="T1 RECAP" xfId="5"/>
    <cellStyle name="T2" xfId="4"/>
    <cellStyle name="Titre Chapitre" xfId="2"/>
  </cellStyles>
  <dxfs count="0"/>
  <tableStyles count="0" defaultTableStyle="TableStyleMedium2" defaultPivotStyle="PivotStyleLight16"/>
  <colors>
    <mruColors>
      <color rgb="FF8FCBEB"/>
      <color rgb="FF91C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28341</xdr:colOff>
      <xdr:row>38</xdr:row>
      <xdr:rowOff>165158</xdr:rowOff>
    </xdr:from>
    <xdr:to>
      <xdr:col>0</xdr:col>
      <xdr:colOff>6684572</xdr:colOff>
      <xdr:row>44</xdr:row>
      <xdr:rowOff>48019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4F5966-BE60-4172-AAEA-07F07A96F7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41" y="8191558"/>
          <a:ext cx="6656231" cy="987761"/>
        </a:xfrm>
        <a:prstGeom prst="rect">
          <a:avLst/>
        </a:prstGeom>
      </xdr:spPr>
    </xdr:pic>
    <xdr:clientData/>
  </xdr:twoCellAnchor>
  <xdr:twoCellAnchor>
    <xdr:from>
      <xdr:col>0</xdr:col>
      <xdr:colOff>5037905</xdr:colOff>
      <xdr:row>40</xdr:row>
      <xdr:rowOff>169575</xdr:rowOff>
    </xdr:from>
    <xdr:to>
      <xdr:col>0</xdr:col>
      <xdr:colOff>6637334</xdr:colOff>
      <xdr:row>43</xdr:row>
      <xdr:rowOff>65009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BD8A9CA3-6E5A-4F09-827F-C14F6AF9124B}"/>
            </a:ext>
          </a:extLst>
        </xdr:cNvPr>
        <xdr:cNvSpPr txBox="1">
          <a:spLocks noChangeArrowheads="1"/>
        </xdr:cNvSpPr>
      </xdr:nvSpPr>
      <xdr:spPr bwMode="auto">
        <a:xfrm>
          <a:off x="5037905" y="8564275"/>
          <a:ext cx="1599429" cy="447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Octobre 2025</a:t>
          </a:r>
        </a:p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Ind A</a:t>
          </a:r>
          <a:endParaRPr lang="fr-FR" sz="1100">
            <a:effectLst/>
            <a:latin typeface="Arcon" panose="000005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hangingPunct="0">
            <a:spcAft>
              <a:spcPts val="0"/>
            </a:spcAft>
          </a:pPr>
          <a:r>
            <a:rPr lang="fr-FR" sz="11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hangingPunct="0">
            <a:spcAft>
              <a:spcPts val="0"/>
            </a:spcAft>
          </a:pPr>
          <a:r>
            <a:rPr lang="fr-FR" sz="11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0</xdr:col>
      <xdr:colOff>165100</xdr:colOff>
      <xdr:row>1</xdr:row>
      <xdr:rowOff>38100</xdr:rowOff>
    </xdr:from>
    <xdr:to>
      <xdr:col>0</xdr:col>
      <xdr:colOff>2133600</xdr:colOff>
      <xdr:row>4</xdr:row>
      <xdr:rowOff>69850</xdr:rowOff>
    </xdr:to>
    <xdr:pic>
      <xdr:nvPicPr>
        <xdr:cNvPr id="5" name="Image 3">
          <a:extLst>
            <a:ext uri="{FF2B5EF4-FFF2-40B4-BE49-F238E27FC236}">
              <a16:creationId xmlns:a16="http://schemas.microsoft.com/office/drawing/2014/main" id="{220003BA-806E-48DB-A10C-C5C67934A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222250"/>
          <a:ext cx="19685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10</xdr:row>
      <xdr:rowOff>50800</xdr:rowOff>
    </xdr:from>
    <xdr:to>
      <xdr:col>0</xdr:col>
      <xdr:colOff>6731000</xdr:colOff>
      <xdr:row>30</xdr:row>
      <xdr:rowOff>113879</xdr:rowOff>
    </xdr:to>
    <xdr:pic>
      <xdr:nvPicPr>
        <xdr:cNvPr id="8" name="Image 7" descr="A la fac de Nanterre, le syndicat de droite UNI majoritaire pour la  première fois - Le Figaro Etudiant">
          <a:extLst>
            <a:ext uri="{FF2B5EF4-FFF2-40B4-BE49-F238E27FC236}">
              <a16:creationId xmlns:a16="http://schemas.microsoft.com/office/drawing/2014/main" id="{1ECEB491-496B-4571-A3EC-4F6A72E47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84400"/>
          <a:ext cx="6654800" cy="3746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36"/>
  <sheetViews>
    <sheetView view="pageBreakPreview" topLeftCell="A22" zoomScaleNormal="100" zoomScaleSheetLayoutView="100" workbookViewId="0">
      <selection activeCell="A36" sqref="A36"/>
    </sheetView>
  </sheetViews>
  <sheetFormatPr baseColWidth="10" defaultColWidth="11.42578125" defaultRowHeight="15"/>
  <cols>
    <col min="1" max="1" width="97.5703125" customWidth="1"/>
    <col min="6" max="8" width="11.42578125" customWidth="1"/>
  </cols>
  <sheetData>
    <row r="8" spans="1:1" ht="18.75">
      <c r="A8" s="79" t="s">
        <v>25</v>
      </c>
    </row>
    <row r="10" spans="1:1" ht="34.5">
      <c r="A10" s="77" t="s">
        <v>22</v>
      </c>
    </row>
    <row r="11" spans="1:1">
      <c r="A11" s="78"/>
    </row>
    <row r="34" spans="1:1" ht="28.5">
      <c r="A34" s="80" t="s">
        <v>27</v>
      </c>
    </row>
    <row r="35" spans="1:1" ht="28.5">
      <c r="A35" s="80" t="s">
        <v>72</v>
      </c>
    </row>
    <row r="36" spans="1:1" ht="28.5">
      <c r="A36" s="80"/>
    </row>
  </sheetData>
  <pageMargins left="0.74803149606299213" right="0.74803149606299213" top="0.9055118110236221" bottom="0.62992125984251968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view="pageBreakPreview" topLeftCell="A64" zoomScale="60" zoomScaleNormal="100" workbookViewId="0">
      <selection activeCell="G92" sqref="G92"/>
    </sheetView>
  </sheetViews>
  <sheetFormatPr baseColWidth="10" defaultColWidth="11.42578125" defaultRowHeight="16.5"/>
  <cols>
    <col min="1" max="1" width="4.140625" style="14" bestFit="1" customWidth="1"/>
    <col min="2" max="2" width="10.85546875" style="14" customWidth="1"/>
    <col min="3" max="3" width="62" style="15" customWidth="1"/>
    <col min="4" max="5" width="6" style="37" customWidth="1"/>
    <col min="6" max="6" width="20.85546875" style="11" bestFit="1" customWidth="1"/>
    <col min="7" max="7" width="23.5703125" style="11" bestFit="1" customWidth="1"/>
    <col min="8" max="8" width="49.140625" style="14" customWidth="1"/>
    <col min="9" max="16384" width="11.42578125" style="14"/>
  </cols>
  <sheetData>
    <row r="1" spans="1:8">
      <c r="A1" s="17"/>
      <c r="B1" s="1"/>
      <c r="C1" s="12"/>
      <c r="D1" s="1"/>
      <c r="E1" s="1"/>
      <c r="F1" s="2"/>
      <c r="G1" s="3"/>
    </row>
    <row r="2" spans="1:8">
      <c r="A2" s="18"/>
      <c r="B2" s="4"/>
      <c r="C2" s="13"/>
      <c r="D2" s="4"/>
      <c r="E2" s="4"/>
      <c r="F2" s="5"/>
      <c r="G2" s="6"/>
    </row>
    <row r="3" spans="1:8">
      <c r="A3" s="18"/>
      <c r="B3" s="4"/>
      <c r="C3" s="16" t="s">
        <v>5</v>
      </c>
      <c r="D3" s="4"/>
      <c r="E3" s="4"/>
      <c r="F3" s="5"/>
      <c r="G3" s="7"/>
    </row>
    <row r="4" spans="1:8">
      <c r="A4" s="19"/>
      <c r="B4" s="10"/>
      <c r="C4" s="16" t="s">
        <v>9</v>
      </c>
      <c r="F4" s="8"/>
      <c r="G4" s="9"/>
    </row>
    <row r="5" spans="1:8">
      <c r="A5" s="19"/>
      <c r="B5" s="10"/>
      <c r="C5" s="16" t="s">
        <v>6</v>
      </c>
      <c r="F5" s="8"/>
      <c r="G5" s="9"/>
    </row>
    <row r="6" spans="1:8">
      <c r="A6" s="19"/>
      <c r="B6" s="10"/>
      <c r="C6" s="16" t="s">
        <v>7</v>
      </c>
      <c r="F6" s="8"/>
      <c r="G6" s="9"/>
    </row>
    <row r="7" spans="1:8">
      <c r="A7" s="19"/>
      <c r="B7" s="10"/>
      <c r="C7" s="10"/>
      <c r="D7" s="10"/>
      <c r="E7" s="10"/>
      <c r="F7" s="10"/>
      <c r="G7" s="10"/>
    </row>
    <row r="8" spans="1:8" ht="29.25">
      <c r="A8" s="19"/>
      <c r="B8" s="10"/>
      <c r="C8" s="87" t="s">
        <v>73</v>
      </c>
      <c r="D8" s="87"/>
      <c r="E8" s="87"/>
      <c r="F8" s="87"/>
      <c r="G8" s="87"/>
    </row>
    <row r="9" spans="1:8" ht="45.75" customHeight="1">
      <c r="A9" s="20"/>
      <c r="B9" s="21" t="s">
        <v>8</v>
      </c>
      <c r="C9" s="22" t="s">
        <v>0</v>
      </c>
      <c r="D9" s="23" t="s">
        <v>1</v>
      </c>
      <c r="E9" s="23" t="s">
        <v>2</v>
      </c>
      <c r="F9" s="24" t="s">
        <v>3</v>
      </c>
      <c r="G9" s="25" t="s">
        <v>4</v>
      </c>
    </row>
    <row r="10" spans="1:8">
      <c r="A10" s="26"/>
      <c r="B10" s="27"/>
      <c r="C10" s="28"/>
      <c r="D10" s="38"/>
      <c r="E10" s="38"/>
      <c r="F10" s="29"/>
      <c r="G10" s="30"/>
    </row>
    <row r="11" spans="1:8" ht="29.25">
      <c r="A11" s="51"/>
      <c r="B11" s="49">
        <v>1</v>
      </c>
      <c r="C11" s="49" t="s">
        <v>19</v>
      </c>
      <c r="D11" s="49"/>
      <c r="E11" s="49"/>
      <c r="F11" s="49"/>
      <c r="G11" s="49"/>
    </row>
    <row r="12" spans="1:8">
      <c r="A12" s="51"/>
      <c r="B12" s="52"/>
      <c r="C12" s="47"/>
      <c r="D12" s="36"/>
      <c r="E12" s="36"/>
      <c r="F12" s="31"/>
      <c r="G12" s="32"/>
    </row>
    <row r="13" spans="1:8">
      <c r="A13" s="51"/>
      <c r="B13" s="52"/>
      <c r="C13" s="59" t="s">
        <v>10</v>
      </c>
      <c r="D13" s="57" t="s">
        <v>17</v>
      </c>
      <c r="E13" s="58"/>
      <c r="F13" s="55"/>
      <c r="G13" s="56">
        <f>E13*F13</f>
        <v>0</v>
      </c>
      <c r="H13" s="81"/>
    </row>
    <row r="14" spans="1:8">
      <c r="A14" s="51"/>
      <c r="B14" s="52"/>
      <c r="C14" s="59" t="s">
        <v>16</v>
      </c>
      <c r="D14" s="57" t="s">
        <v>17</v>
      </c>
      <c r="E14" s="58"/>
      <c r="F14" s="55" t="s">
        <v>28</v>
      </c>
      <c r="G14" s="56"/>
    </row>
    <row r="15" spans="1:8">
      <c r="A15" s="51"/>
      <c r="B15" s="52"/>
      <c r="C15" s="59" t="s">
        <v>29</v>
      </c>
      <c r="D15" s="57" t="s">
        <v>17</v>
      </c>
      <c r="E15" s="58"/>
      <c r="F15" s="55"/>
      <c r="G15" s="56">
        <f>E15*F15</f>
        <v>0</v>
      </c>
    </row>
    <row r="16" spans="1:8">
      <c r="A16" s="51"/>
      <c r="B16" s="52"/>
      <c r="C16" s="59" t="s">
        <v>30</v>
      </c>
      <c r="D16" s="57" t="s">
        <v>17</v>
      </c>
      <c r="E16" s="58"/>
      <c r="F16" s="55"/>
      <c r="G16" s="56">
        <f>E16*F16</f>
        <v>0</v>
      </c>
    </row>
    <row r="17" spans="1:7">
      <c r="A17" s="51"/>
      <c r="B17" s="52"/>
      <c r="C17" s="59" t="s">
        <v>11</v>
      </c>
      <c r="D17" s="48"/>
      <c r="E17" s="58"/>
      <c r="F17" s="55"/>
      <c r="G17" s="56"/>
    </row>
    <row r="18" spans="1:7">
      <c r="A18" s="51"/>
      <c r="B18" s="52"/>
      <c r="C18" s="60" t="s">
        <v>12</v>
      </c>
      <c r="D18" s="48"/>
      <c r="E18" s="58"/>
      <c r="F18" s="55"/>
      <c r="G18" s="56"/>
    </row>
    <row r="19" spans="1:7">
      <c r="A19" s="51"/>
      <c r="B19" s="52"/>
      <c r="C19" s="60" t="s">
        <v>12</v>
      </c>
      <c r="D19" s="48"/>
      <c r="E19" s="58"/>
      <c r="F19" s="55"/>
      <c r="G19" s="56"/>
    </row>
    <row r="20" spans="1:7">
      <c r="A20" s="51"/>
      <c r="B20" s="52"/>
      <c r="C20" s="60" t="s">
        <v>12</v>
      </c>
      <c r="D20" s="48"/>
      <c r="E20" s="58"/>
      <c r="F20" s="55"/>
      <c r="G20" s="56"/>
    </row>
    <row r="21" spans="1:7" ht="29.25">
      <c r="A21" s="46"/>
      <c r="B21" s="44"/>
      <c r="C21" s="43"/>
      <c r="D21" s="49" t="s">
        <v>13</v>
      </c>
      <c r="E21" s="49"/>
      <c r="F21" s="49"/>
      <c r="G21" s="50">
        <f>SUM(G13:G19)</f>
        <v>0</v>
      </c>
    </row>
    <row r="22" spans="1:7">
      <c r="A22" s="41"/>
      <c r="B22" s="42"/>
      <c r="C22" s="45"/>
      <c r="D22" s="38"/>
      <c r="E22" s="38"/>
      <c r="F22" s="29"/>
      <c r="G22" s="30"/>
    </row>
    <row r="23" spans="1:7" ht="13.35" customHeight="1">
      <c r="A23" s="52"/>
      <c r="B23" s="52"/>
      <c r="C23" s="47"/>
      <c r="D23" s="36"/>
      <c r="E23" s="36"/>
      <c r="F23" s="31"/>
      <c r="G23" s="32"/>
    </row>
    <row r="24" spans="1:7" ht="29.25">
      <c r="A24" s="52"/>
      <c r="B24" s="49">
        <v>2</v>
      </c>
      <c r="C24" s="49" t="s">
        <v>20</v>
      </c>
      <c r="D24" s="49"/>
      <c r="E24" s="49"/>
      <c r="F24" s="49"/>
      <c r="G24" s="49"/>
    </row>
    <row r="25" spans="1:7" ht="13.35" customHeight="1">
      <c r="A25" s="51"/>
      <c r="B25" s="52"/>
      <c r="C25" s="47"/>
      <c r="D25" s="36"/>
      <c r="E25" s="36"/>
      <c r="F25" s="31"/>
      <c r="G25" s="32"/>
    </row>
    <row r="26" spans="1:7">
      <c r="A26" s="51"/>
      <c r="B26" s="52"/>
      <c r="C26" s="59" t="s">
        <v>31</v>
      </c>
      <c r="D26" s="57"/>
      <c r="E26" s="58"/>
      <c r="F26" s="55"/>
      <c r="G26" s="56"/>
    </row>
    <row r="27" spans="1:7">
      <c r="A27" s="51"/>
      <c r="B27" s="52"/>
      <c r="C27" s="59" t="s">
        <v>32</v>
      </c>
      <c r="D27" s="57" t="s">
        <v>17</v>
      </c>
      <c r="E27" s="58"/>
      <c r="F27" s="55"/>
      <c r="G27" s="56">
        <f>E27*F27</f>
        <v>0</v>
      </c>
    </row>
    <row r="28" spans="1:7">
      <c r="A28" s="51"/>
      <c r="B28" s="52"/>
      <c r="C28" s="59" t="s">
        <v>33</v>
      </c>
      <c r="D28" s="57" t="s">
        <v>17</v>
      </c>
      <c r="E28" s="58"/>
      <c r="F28" s="55"/>
      <c r="G28" s="56">
        <f>E28*F28</f>
        <v>0</v>
      </c>
    </row>
    <row r="29" spans="1:7">
      <c r="A29" s="51"/>
      <c r="B29" s="52"/>
      <c r="C29" s="59" t="s">
        <v>11</v>
      </c>
      <c r="D29" s="57"/>
      <c r="E29" s="58"/>
      <c r="F29" s="55"/>
      <c r="G29" s="56"/>
    </row>
    <row r="30" spans="1:7">
      <c r="A30" s="51"/>
      <c r="B30" s="52"/>
      <c r="C30" s="59" t="s">
        <v>12</v>
      </c>
      <c r="D30" s="57"/>
      <c r="E30" s="58"/>
      <c r="F30" s="55"/>
      <c r="G30" s="56"/>
    </row>
    <row r="31" spans="1:7">
      <c r="A31" s="51"/>
      <c r="B31" s="52"/>
      <c r="C31" s="59" t="s">
        <v>12</v>
      </c>
      <c r="D31" s="57"/>
      <c r="E31" s="58"/>
      <c r="F31" s="55"/>
      <c r="G31" s="56"/>
    </row>
    <row r="32" spans="1:7">
      <c r="A32" s="62"/>
      <c r="B32" s="63"/>
      <c r="C32" s="64" t="s">
        <v>12</v>
      </c>
      <c r="D32" s="65"/>
      <c r="E32" s="66"/>
      <c r="F32" s="67"/>
      <c r="G32" s="68"/>
    </row>
    <row r="33" spans="1:7" ht="29.25">
      <c r="A33" s="46"/>
      <c r="B33" s="44"/>
      <c r="C33" s="43"/>
      <c r="D33" s="49" t="s">
        <v>14</v>
      </c>
      <c r="E33" s="49"/>
      <c r="F33" s="49"/>
      <c r="G33" s="50">
        <f>SUM(G26:G31)</f>
        <v>0</v>
      </c>
    </row>
    <row r="34" spans="1:7" ht="13.35" customHeight="1">
      <c r="A34" s="51"/>
      <c r="B34" s="52"/>
      <c r="C34" s="82"/>
      <c r="D34" s="83"/>
      <c r="E34" s="83"/>
      <c r="F34" s="84"/>
      <c r="G34" s="85"/>
    </row>
    <row r="35" spans="1:7" ht="29.45" customHeight="1">
      <c r="A35" s="51"/>
      <c r="B35" s="49">
        <v>3</v>
      </c>
      <c r="C35" s="49" t="s">
        <v>34</v>
      </c>
      <c r="D35" s="49"/>
      <c r="E35" s="49"/>
      <c r="F35" s="49"/>
      <c r="G35" s="49"/>
    </row>
    <row r="36" spans="1:7" ht="13.35" customHeight="1">
      <c r="A36" s="51"/>
      <c r="B36" s="52"/>
      <c r="C36" s="82"/>
      <c r="D36" s="83"/>
      <c r="E36" s="83"/>
      <c r="F36" s="84"/>
      <c r="G36" s="85"/>
    </row>
    <row r="37" spans="1:7" ht="13.35" customHeight="1">
      <c r="A37" s="51"/>
      <c r="B37" s="52"/>
      <c r="C37" s="59" t="s">
        <v>35</v>
      </c>
      <c r="D37" s="57" t="s">
        <v>36</v>
      </c>
      <c r="E37" s="58"/>
      <c r="F37" s="55"/>
      <c r="G37" s="56">
        <f t="shared" ref="G37:G43" si="0">E37*F37</f>
        <v>0</v>
      </c>
    </row>
    <row r="38" spans="1:7" ht="13.35" customHeight="1">
      <c r="A38" s="51"/>
      <c r="B38" s="52"/>
      <c r="C38" s="59" t="s">
        <v>37</v>
      </c>
      <c r="D38" s="57" t="s">
        <v>36</v>
      </c>
      <c r="E38" s="58"/>
      <c r="F38" s="55"/>
      <c r="G38" s="56">
        <f t="shared" si="0"/>
        <v>0</v>
      </c>
    </row>
    <row r="39" spans="1:7" ht="13.35" customHeight="1">
      <c r="A39" s="51"/>
      <c r="B39" s="52"/>
      <c r="C39" s="59" t="s">
        <v>38</v>
      </c>
      <c r="D39" s="57" t="s">
        <v>36</v>
      </c>
      <c r="E39" s="58"/>
      <c r="F39" s="55"/>
      <c r="G39" s="56">
        <f t="shared" si="0"/>
        <v>0</v>
      </c>
    </row>
    <row r="40" spans="1:7" ht="13.35" customHeight="1">
      <c r="A40" s="51"/>
      <c r="B40" s="52"/>
      <c r="C40" s="59" t="s">
        <v>39</v>
      </c>
      <c r="D40" s="57" t="s">
        <v>36</v>
      </c>
      <c r="E40" s="58"/>
      <c r="F40" s="55"/>
      <c r="G40" s="56">
        <f t="shared" si="0"/>
        <v>0</v>
      </c>
    </row>
    <row r="41" spans="1:7" ht="13.35" customHeight="1">
      <c r="A41" s="51"/>
      <c r="B41" s="52"/>
      <c r="C41" s="59" t="s">
        <v>40</v>
      </c>
      <c r="D41" s="57" t="s">
        <v>36</v>
      </c>
      <c r="E41" s="58"/>
      <c r="F41" s="55"/>
      <c r="G41" s="56">
        <f t="shared" si="0"/>
        <v>0</v>
      </c>
    </row>
    <row r="42" spans="1:7" ht="13.35" customHeight="1">
      <c r="A42" s="51"/>
      <c r="B42" s="52"/>
      <c r="C42" s="69" t="s">
        <v>41</v>
      </c>
      <c r="D42" s="57" t="s">
        <v>17</v>
      </c>
      <c r="E42" s="58"/>
      <c r="F42" s="55"/>
      <c r="G42" s="56">
        <f t="shared" si="0"/>
        <v>0</v>
      </c>
    </row>
    <row r="43" spans="1:7" ht="13.35" customHeight="1">
      <c r="A43" s="51"/>
      <c r="B43" s="52"/>
      <c r="C43" s="69" t="s">
        <v>42</v>
      </c>
      <c r="D43" s="57" t="s">
        <v>17</v>
      </c>
      <c r="E43" s="58"/>
      <c r="F43" s="55"/>
      <c r="G43" s="56">
        <f t="shared" si="0"/>
        <v>0</v>
      </c>
    </row>
    <row r="44" spans="1:7" ht="13.35" customHeight="1">
      <c r="A44" s="51"/>
      <c r="B44" s="52"/>
      <c r="C44" s="59" t="s">
        <v>11</v>
      </c>
      <c r="D44" s="57"/>
      <c r="E44" s="58"/>
      <c r="F44" s="55"/>
      <c r="G44" s="56"/>
    </row>
    <row r="45" spans="1:7" ht="13.35" customHeight="1">
      <c r="A45" s="51"/>
      <c r="B45" s="52"/>
      <c r="C45" s="59" t="s">
        <v>12</v>
      </c>
      <c r="D45" s="57"/>
      <c r="E45" s="58"/>
      <c r="F45" s="55"/>
      <c r="G45" s="56"/>
    </row>
    <row r="46" spans="1:7" ht="13.35" customHeight="1">
      <c r="A46" s="51"/>
      <c r="B46" s="52"/>
      <c r="C46" s="59" t="s">
        <v>12</v>
      </c>
      <c r="D46" s="57"/>
      <c r="E46" s="58"/>
      <c r="F46" s="55"/>
      <c r="G46" s="56"/>
    </row>
    <row r="47" spans="1:7" ht="13.35" customHeight="1">
      <c r="A47" s="51"/>
      <c r="B47" s="52"/>
      <c r="C47" s="64" t="s">
        <v>12</v>
      </c>
      <c r="D47" s="65"/>
      <c r="E47" s="66"/>
      <c r="F47" s="67"/>
      <c r="G47" s="68"/>
    </row>
    <row r="48" spans="1:7" ht="28.5" customHeight="1">
      <c r="A48" s="51"/>
      <c r="B48" s="52"/>
      <c r="C48" s="43"/>
      <c r="D48" s="49" t="s">
        <v>24</v>
      </c>
      <c r="E48" s="49"/>
      <c r="F48" s="49"/>
      <c r="G48" s="50">
        <f>SUM(G37:G46)</f>
        <v>0</v>
      </c>
    </row>
    <row r="49" spans="1:7" ht="15.6" customHeight="1">
      <c r="A49" s="75"/>
      <c r="B49" s="52"/>
      <c r="C49" s="59"/>
      <c r="D49" s="57"/>
      <c r="E49" s="58"/>
      <c r="F49" s="55"/>
      <c r="G49" s="56"/>
    </row>
    <row r="50" spans="1:7" ht="28.5" customHeight="1">
      <c r="A50" s="75"/>
      <c r="B50" s="49">
        <v>4</v>
      </c>
      <c r="C50" s="49" t="s">
        <v>43</v>
      </c>
      <c r="D50" s="49"/>
      <c r="E50" s="49"/>
      <c r="F50" s="49"/>
      <c r="G50" s="49"/>
    </row>
    <row r="51" spans="1:7" ht="15.6" customHeight="1">
      <c r="A51" s="75"/>
      <c r="B51" s="52"/>
      <c r="C51" s="69" t="s">
        <v>44</v>
      </c>
      <c r="D51" s="57" t="s">
        <v>17</v>
      </c>
      <c r="E51" s="58"/>
      <c r="F51" s="55"/>
      <c r="G51" s="56">
        <f>E51*F51</f>
        <v>0</v>
      </c>
    </row>
    <row r="52" spans="1:7" ht="15.6" customHeight="1">
      <c r="A52" s="75"/>
      <c r="B52" s="52"/>
      <c r="C52" s="59" t="s">
        <v>45</v>
      </c>
      <c r="D52" s="57" t="s">
        <v>36</v>
      </c>
      <c r="E52" s="58"/>
      <c r="F52" s="55"/>
      <c r="G52" s="56">
        <f>E52*F52</f>
        <v>0</v>
      </c>
    </row>
    <row r="53" spans="1:7" ht="15.6" customHeight="1">
      <c r="A53" s="75"/>
      <c r="B53" s="52"/>
      <c r="C53" s="59" t="s">
        <v>46</v>
      </c>
      <c r="D53" s="57" t="s">
        <v>17</v>
      </c>
      <c r="E53" s="58"/>
      <c r="F53" s="55"/>
      <c r="G53" s="56">
        <f>E53*F53</f>
        <v>0</v>
      </c>
    </row>
    <row r="54" spans="1:7" ht="15.6" customHeight="1">
      <c r="A54" s="75"/>
      <c r="B54" s="52"/>
      <c r="C54" s="59" t="s">
        <v>11</v>
      </c>
      <c r="D54" s="57"/>
      <c r="E54" s="58"/>
      <c r="F54" s="55"/>
      <c r="G54" s="56"/>
    </row>
    <row r="55" spans="1:7" ht="15.6" customHeight="1">
      <c r="A55" s="75"/>
      <c r="B55" s="52"/>
      <c r="C55" s="59" t="s">
        <v>12</v>
      </c>
      <c r="D55" s="57"/>
      <c r="E55" s="58"/>
      <c r="F55" s="55"/>
      <c r="G55" s="56"/>
    </row>
    <row r="56" spans="1:7" ht="15.6" customHeight="1">
      <c r="A56" s="75"/>
      <c r="B56" s="52"/>
      <c r="C56" s="59" t="s">
        <v>12</v>
      </c>
      <c r="D56" s="57"/>
      <c r="E56" s="58"/>
      <c r="F56" s="74"/>
      <c r="G56" s="56"/>
    </row>
    <row r="57" spans="1:7" ht="15.6" customHeight="1">
      <c r="A57" s="75"/>
      <c r="B57" s="52"/>
      <c r="C57" s="64" t="s">
        <v>12</v>
      </c>
      <c r="D57" s="57"/>
      <c r="E57" s="58"/>
      <c r="F57" s="74"/>
      <c r="G57" s="56"/>
    </row>
    <row r="58" spans="1:7" ht="29.1" customHeight="1">
      <c r="A58" s="75"/>
      <c r="B58" s="52"/>
      <c r="C58" s="59"/>
      <c r="D58" s="49" t="s">
        <v>26</v>
      </c>
      <c r="E58" s="49"/>
      <c r="F58" s="49"/>
      <c r="G58" s="50">
        <f>SUM(G51:G56)</f>
        <v>0</v>
      </c>
    </row>
    <row r="59" spans="1:7" ht="15.6" customHeight="1">
      <c r="A59" s="75"/>
      <c r="B59" s="52"/>
      <c r="C59" s="59"/>
      <c r="D59" s="57"/>
      <c r="E59" s="58"/>
      <c r="F59" s="55"/>
      <c r="G59" s="56"/>
    </row>
    <row r="60" spans="1:7" ht="29.45" customHeight="1">
      <c r="A60" s="75"/>
      <c r="B60" s="49">
        <v>5</v>
      </c>
      <c r="C60" s="49" t="s">
        <v>47</v>
      </c>
      <c r="D60" s="49"/>
      <c r="E60" s="49"/>
      <c r="F60" s="49"/>
      <c r="G60" s="49"/>
    </row>
    <row r="61" spans="1:7" ht="15.6" customHeight="1">
      <c r="A61" s="75"/>
      <c r="B61" s="52"/>
      <c r="C61" s="47"/>
      <c r="D61" s="36"/>
      <c r="E61" s="36"/>
      <c r="F61" s="31"/>
      <c r="G61" s="32"/>
    </row>
    <row r="62" spans="1:7" ht="15.6" customHeight="1">
      <c r="A62" s="75"/>
      <c r="B62" s="52"/>
      <c r="C62" s="69" t="s">
        <v>48</v>
      </c>
      <c r="D62" s="57" t="s">
        <v>17</v>
      </c>
      <c r="E62" s="58"/>
      <c r="F62" s="55"/>
      <c r="G62" s="56">
        <f t="shared" ref="G62:G84" si="1">E62*F62</f>
        <v>0</v>
      </c>
    </row>
    <row r="63" spans="1:7" ht="15.6" customHeight="1">
      <c r="A63" s="75"/>
      <c r="B63" s="52"/>
      <c r="C63" s="69" t="s">
        <v>49</v>
      </c>
      <c r="D63" s="57" t="s">
        <v>17</v>
      </c>
      <c r="E63" s="58"/>
      <c r="F63" s="55"/>
      <c r="G63" s="56">
        <f t="shared" si="1"/>
        <v>0</v>
      </c>
    </row>
    <row r="64" spans="1:7" ht="15.6" customHeight="1">
      <c r="A64" s="75"/>
      <c r="B64" s="52"/>
      <c r="C64" s="69" t="s">
        <v>50</v>
      </c>
      <c r="D64" s="57" t="s">
        <v>17</v>
      </c>
      <c r="E64" s="58"/>
      <c r="F64" s="55"/>
      <c r="G64" s="56">
        <f t="shared" si="1"/>
        <v>0</v>
      </c>
    </row>
    <row r="65" spans="1:8" ht="15.6" customHeight="1">
      <c r="A65" s="75"/>
      <c r="B65" s="52"/>
      <c r="C65" s="69" t="s">
        <v>51</v>
      </c>
      <c r="D65" s="57" t="s">
        <v>17</v>
      </c>
      <c r="E65" s="58"/>
      <c r="F65" s="55"/>
      <c r="G65" s="56">
        <f t="shared" si="1"/>
        <v>0</v>
      </c>
    </row>
    <row r="66" spans="1:8" ht="15.6" customHeight="1">
      <c r="A66" s="75"/>
      <c r="B66" s="52"/>
      <c r="C66" s="69" t="s">
        <v>52</v>
      </c>
      <c r="D66" s="57" t="s">
        <v>17</v>
      </c>
      <c r="E66" s="58"/>
      <c r="F66" s="55"/>
      <c r="G66" s="56">
        <f t="shared" si="1"/>
        <v>0</v>
      </c>
    </row>
    <row r="67" spans="1:8" ht="15.6" customHeight="1">
      <c r="A67" s="75"/>
      <c r="B67" s="52"/>
      <c r="C67" s="59" t="s">
        <v>53</v>
      </c>
      <c r="D67" s="57" t="s">
        <v>18</v>
      </c>
      <c r="E67" s="76"/>
      <c r="F67" s="55"/>
      <c r="G67" s="56">
        <f t="shared" si="1"/>
        <v>0</v>
      </c>
    </row>
    <row r="68" spans="1:8" ht="15.6" customHeight="1">
      <c r="A68" s="75"/>
      <c r="B68" s="52"/>
      <c r="C68" s="59" t="s">
        <v>54</v>
      </c>
      <c r="D68" s="57" t="s">
        <v>18</v>
      </c>
      <c r="E68" s="76"/>
      <c r="F68" s="55"/>
      <c r="G68" s="56">
        <f t="shared" si="1"/>
        <v>0</v>
      </c>
    </row>
    <row r="69" spans="1:8" ht="15.6" customHeight="1">
      <c r="A69" s="75"/>
      <c r="B69" s="52"/>
      <c r="C69" s="59" t="s">
        <v>55</v>
      </c>
      <c r="D69" s="57" t="s">
        <v>18</v>
      </c>
      <c r="E69" s="76"/>
      <c r="F69" s="55"/>
      <c r="G69" s="56">
        <f t="shared" si="1"/>
        <v>0</v>
      </c>
    </row>
    <row r="70" spans="1:8" ht="15.6" customHeight="1">
      <c r="A70" s="75"/>
      <c r="B70" s="52"/>
      <c r="C70" s="59" t="s">
        <v>56</v>
      </c>
      <c r="D70" s="57" t="s">
        <v>18</v>
      </c>
      <c r="E70" s="76"/>
      <c r="F70" s="55"/>
      <c r="G70" s="56">
        <f t="shared" si="1"/>
        <v>0</v>
      </c>
    </row>
    <row r="71" spans="1:8" ht="15.6" customHeight="1">
      <c r="A71" s="75"/>
      <c r="B71" s="52"/>
      <c r="C71" s="59" t="s">
        <v>57</v>
      </c>
      <c r="D71" s="57" t="s">
        <v>18</v>
      </c>
      <c r="E71" s="76"/>
      <c r="F71" s="55"/>
      <c r="G71" s="56">
        <f t="shared" si="1"/>
        <v>0</v>
      </c>
    </row>
    <row r="72" spans="1:8" ht="15.6" customHeight="1">
      <c r="A72" s="75"/>
      <c r="B72" s="52"/>
      <c r="C72" s="59" t="s">
        <v>58</v>
      </c>
      <c r="D72" s="57" t="s">
        <v>18</v>
      </c>
      <c r="E72" s="76"/>
      <c r="F72" s="55"/>
      <c r="G72" s="56">
        <f t="shared" si="1"/>
        <v>0</v>
      </c>
    </row>
    <row r="73" spans="1:8" ht="15.6" customHeight="1">
      <c r="A73" s="75"/>
      <c r="B73" s="52"/>
      <c r="C73" s="59" t="s">
        <v>59</v>
      </c>
      <c r="D73" s="57" t="s">
        <v>17</v>
      </c>
      <c r="E73" s="76"/>
      <c r="F73" s="74"/>
      <c r="G73" s="56">
        <f t="shared" si="1"/>
        <v>0</v>
      </c>
    </row>
    <row r="74" spans="1:8" ht="15.6" customHeight="1">
      <c r="A74" s="75"/>
      <c r="B74" s="52"/>
      <c r="C74" s="59" t="s">
        <v>60</v>
      </c>
      <c r="D74" s="57" t="s">
        <v>17</v>
      </c>
      <c r="E74" s="76"/>
      <c r="F74" s="74"/>
      <c r="G74" s="56">
        <f t="shared" si="1"/>
        <v>0</v>
      </c>
    </row>
    <row r="75" spans="1:8" ht="15.6" customHeight="1">
      <c r="A75" s="75"/>
      <c r="B75" s="52"/>
      <c r="C75" s="59" t="s">
        <v>61</v>
      </c>
      <c r="D75" s="57" t="s">
        <v>17</v>
      </c>
      <c r="E75" s="76"/>
      <c r="F75" s="74"/>
      <c r="G75" s="56">
        <f t="shared" si="1"/>
        <v>0</v>
      </c>
    </row>
    <row r="76" spans="1:8" ht="15.6" customHeight="1">
      <c r="A76" s="75"/>
      <c r="B76" s="52"/>
      <c r="C76" s="59" t="s">
        <v>62</v>
      </c>
      <c r="D76" s="57" t="s">
        <v>18</v>
      </c>
      <c r="E76" s="76"/>
      <c r="F76" s="74"/>
      <c r="G76" s="56">
        <f t="shared" si="1"/>
        <v>0</v>
      </c>
    </row>
    <row r="77" spans="1:8" ht="15.6" customHeight="1">
      <c r="A77" s="75"/>
      <c r="B77" s="52"/>
      <c r="C77" s="59" t="s">
        <v>63</v>
      </c>
      <c r="D77" s="57" t="s">
        <v>17</v>
      </c>
      <c r="E77" s="58"/>
      <c r="F77" s="55"/>
      <c r="G77" s="56">
        <f t="shared" si="1"/>
        <v>0</v>
      </c>
    </row>
    <row r="78" spans="1:8" ht="15.6" customHeight="1">
      <c r="A78" s="75"/>
      <c r="B78" s="52"/>
      <c r="C78" s="59" t="s">
        <v>64</v>
      </c>
      <c r="D78" s="57" t="s">
        <v>18</v>
      </c>
      <c r="E78" s="58"/>
      <c r="F78" s="55"/>
      <c r="G78" s="56">
        <f t="shared" si="1"/>
        <v>0</v>
      </c>
    </row>
    <row r="79" spans="1:8" ht="15.6" customHeight="1">
      <c r="A79" s="75"/>
      <c r="B79" s="52"/>
      <c r="C79" s="59" t="s">
        <v>65</v>
      </c>
      <c r="D79" s="57" t="s">
        <v>36</v>
      </c>
      <c r="E79" s="58"/>
      <c r="F79" s="55"/>
      <c r="G79" s="56">
        <f t="shared" si="1"/>
        <v>0</v>
      </c>
      <c r="H79" s="86">
        <f>((E67+E68)*15)+(E69*3)+(E70*15)</f>
        <v>0</v>
      </c>
    </row>
    <row r="80" spans="1:8" ht="15.6" customHeight="1">
      <c r="A80" s="75"/>
      <c r="B80" s="52"/>
      <c r="C80" s="59" t="s">
        <v>66</v>
      </c>
      <c r="D80" s="57" t="s">
        <v>36</v>
      </c>
      <c r="E80" s="58"/>
      <c r="F80" s="55"/>
      <c r="G80" s="56">
        <f t="shared" si="1"/>
        <v>0</v>
      </c>
      <c r="H80" s="86"/>
    </row>
    <row r="81" spans="1:8" ht="15.6" customHeight="1">
      <c r="A81" s="75"/>
      <c r="B81" s="52"/>
      <c r="C81" s="59" t="s">
        <v>67</v>
      </c>
      <c r="D81" s="57" t="s">
        <v>36</v>
      </c>
      <c r="E81" s="58"/>
      <c r="F81" s="55"/>
      <c r="G81" s="56">
        <f t="shared" si="1"/>
        <v>0</v>
      </c>
      <c r="H81" s="86">
        <f>(E71+E72)*15</f>
        <v>0</v>
      </c>
    </row>
    <row r="82" spans="1:8" ht="15.6" customHeight="1">
      <c r="A82" s="75"/>
      <c r="B82" s="52"/>
      <c r="C82" s="59" t="s">
        <v>68</v>
      </c>
      <c r="D82" s="57" t="s">
        <v>36</v>
      </c>
      <c r="E82" s="58"/>
      <c r="F82" s="55"/>
      <c r="G82" s="56">
        <f t="shared" si="1"/>
        <v>0</v>
      </c>
    </row>
    <row r="83" spans="1:8" ht="15.6" customHeight="1">
      <c r="A83" s="75"/>
      <c r="B83" s="52"/>
      <c r="C83" s="59" t="s">
        <v>69</v>
      </c>
      <c r="D83" s="57" t="s">
        <v>17</v>
      </c>
      <c r="E83" s="58"/>
      <c r="F83" s="55"/>
      <c r="G83" s="56">
        <f t="shared" si="1"/>
        <v>0</v>
      </c>
    </row>
    <row r="84" spans="1:8" ht="15.6" customHeight="1">
      <c r="A84" s="75"/>
      <c r="B84" s="52"/>
      <c r="C84" s="69" t="s">
        <v>70</v>
      </c>
      <c r="D84" s="57" t="s">
        <v>17</v>
      </c>
      <c r="E84" s="58"/>
      <c r="F84" s="55"/>
      <c r="G84" s="56">
        <f t="shared" si="1"/>
        <v>0</v>
      </c>
    </row>
    <row r="85" spans="1:8" ht="15.6" customHeight="1">
      <c r="A85" s="75"/>
      <c r="B85" s="52"/>
      <c r="C85" s="59" t="s">
        <v>11</v>
      </c>
      <c r="D85" s="57"/>
      <c r="E85" s="58"/>
      <c r="F85" s="55"/>
      <c r="G85" s="56"/>
    </row>
    <row r="86" spans="1:8" ht="15.6" customHeight="1">
      <c r="A86" s="75"/>
      <c r="B86" s="52"/>
      <c r="C86" s="59" t="s">
        <v>12</v>
      </c>
      <c r="D86" s="57"/>
      <c r="E86" s="58"/>
      <c r="F86" s="55"/>
      <c r="G86" s="56"/>
    </row>
    <row r="87" spans="1:8" ht="14.45" customHeight="1">
      <c r="A87" s="53"/>
      <c r="B87" s="54"/>
      <c r="C87" s="59" t="s">
        <v>12</v>
      </c>
      <c r="D87" s="57"/>
      <c r="E87" s="58"/>
      <c r="F87" s="55"/>
      <c r="G87" s="56"/>
    </row>
    <row r="88" spans="1:8" ht="14.1" customHeight="1">
      <c r="A88" s="53"/>
      <c r="B88" s="54"/>
      <c r="C88" s="64" t="s">
        <v>12</v>
      </c>
      <c r="D88" s="57"/>
      <c r="E88" s="58"/>
      <c r="F88" s="55"/>
      <c r="G88" s="56"/>
    </row>
    <row r="89" spans="1:8" ht="27.95" customHeight="1">
      <c r="A89" s="53"/>
      <c r="B89" s="54"/>
      <c r="C89" s="47"/>
      <c r="D89" s="49" t="s">
        <v>71</v>
      </c>
      <c r="E89" s="49"/>
      <c r="F89" s="49"/>
      <c r="G89" s="50">
        <f>SUM(G61:G86)</f>
        <v>0</v>
      </c>
    </row>
    <row r="90" spans="1:8" ht="15.6" customHeight="1">
      <c r="A90" s="53"/>
      <c r="B90" s="52"/>
      <c r="C90" s="59"/>
      <c r="D90" s="57"/>
      <c r="E90" s="58"/>
      <c r="F90" s="74"/>
      <c r="G90" s="56"/>
    </row>
    <row r="91" spans="1:8" ht="27.95" customHeight="1">
      <c r="A91" s="53"/>
      <c r="B91" s="54"/>
      <c r="C91" s="49" t="s">
        <v>23</v>
      </c>
      <c r="D91" s="49"/>
      <c r="E91" s="49"/>
      <c r="F91" s="49"/>
      <c r="G91" s="40">
        <f>SUM(G89,G58,G48,G33,G21)</f>
        <v>0</v>
      </c>
    </row>
    <row r="92" spans="1:8">
      <c r="A92" s="53"/>
      <c r="B92" s="54"/>
      <c r="C92" s="47"/>
      <c r="D92" s="36"/>
      <c r="E92" s="36"/>
      <c r="F92" s="31"/>
      <c r="G92" s="32"/>
    </row>
    <row r="93" spans="1:8" ht="14.45" customHeight="1">
      <c r="A93" s="53"/>
      <c r="B93" s="54"/>
      <c r="C93" s="69" t="s">
        <v>15</v>
      </c>
      <c r="D93" s="71"/>
      <c r="E93" s="72">
        <v>0.2</v>
      </c>
      <c r="F93" s="70"/>
      <c r="G93" s="73">
        <f>+G91*E93</f>
        <v>0</v>
      </c>
    </row>
    <row r="94" spans="1:8" ht="14.45" customHeight="1">
      <c r="A94" s="53"/>
      <c r="B94" s="54"/>
      <c r="C94" s="47"/>
      <c r="D94" s="36"/>
      <c r="E94" s="36"/>
      <c r="F94" s="31"/>
      <c r="G94" s="32"/>
    </row>
    <row r="95" spans="1:8" ht="29.25">
      <c r="A95" s="53"/>
      <c r="B95" s="54"/>
      <c r="C95" s="49" t="s">
        <v>21</v>
      </c>
      <c r="D95" s="49"/>
      <c r="E95" s="49"/>
      <c r="F95" s="49"/>
      <c r="G95" s="40">
        <f>+G93+G91</f>
        <v>0</v>
      </c>
    </row>
    <row r="96" spans="1:8">
      <c r="A96" s="53"/>
      <c r="B96" s="54"/>
      <c r="C96" s="47"/>
      <c r="D96" s="36"/>
      <c r="E96" s="36"/>
      <c r="F96" s="31"/>
      <c r="G96" s="32"/>
    </row>
    <row r="97" spans="1:7" ht="18.75">
      <c r="A97" s="53"/>
      <c r="B97" s="54"/>
      <c r="C97" s="35"/>
      <c r="D97" s="39"/>
      <c r="E97" s="61"/>
      <c r="F97" s="33"/>
      <c r="G97" s="34"/>
    </row>
  </sheetData>
  <mergeCells count="1">
    <mergeCell ref="C8:G8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TRANCHE OPTI 2 ELEC BU</vt:lpstr>
      <vt:lpstr>'Page de garde'!Zone_d_impression</vt:lpstr>
      <vt:lpstr>'TRANCHE OPTI 2 ELEC BU'!Zone_d_impression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</dc:creator>
  <cp:lastModifiedBy>Bergeret Thomas</cp:lastModifiedBy>
  <cp:lastPrinted>2025-10-06T13:22:27Z</cp:lastPrinted>
  <dcterms:created xsi:type="dcterms:W3CDTF">2016-12-22T10:49:48Z</dcterms:created>
  <dcterms:modified xsi:type="dcterms:W3CDTF">2025-10-16T14:05:56Z</dcterms:modified>
</cp:coreProperties>
</file>